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60" windowHeight="14595"/>
  </bookViews>
  <sheets>
    <sheet name="Arkusz1" sheetId="1" r:id="rId1"/>
  </sheets>
  <definedNames>
    <definedName name="_xlnm.Print_Area" localSheetId="0">Arkusz1!$C$6:$L$33</definedName>
  </definedNames>
  <calcPr calcId="124519"/>
</workbook>
</file>

<file path=xl/calcChain.xml><?xml version="1.0" encoding="utf-8"?>
<calcChain xmlns="http://schemas.openxmlformats.org/spreadsheetml/2006/main">
  <c r="L33" i="1"/>
  <c r="L31" l="1"/>
  <c r="J47"/>
  <c r="H23"/>
  <c r="H47" s="1"/>
  <c r="H29"/>
  <c r="J31"/>
  <c r="J33" s="1"/>
  <c r="F47"/>
  <c r="F31"/>
  <c r="F33" s="1"/>
  <c r="H31" l="1"/>
  <c r="H33" s="1"/>
</calcChain>
</file>

<file path=xl/sharedStrings.xml><?xml version="1.0" encoding="utf-8"?>
<sst xmlns="http://schemas.openxmlformats.org/spreadsheetml/2006/main" count="65" uniqueCount="57">
  <si>
    <t>LP.</t>
  </si>
  <si>
    <t>1.</t>
  </si>
  <si>
    <t>2.</t>
  </si>
  <si>
    <t>3.</t>
  </si>
  <si>
    <t>4.</t>
  </si>
  <si>
    <t>5.</t>
  </si>
  <si>
    <t>PROJEKT</t>
  </si>
  <si>
    <t>Uzgodnienia P.Poż, Sanepid, BHP</t>
  </si>
  <si>
    <t>6.</t>
  </si>
  <si>
    <t>7.</t>
  </si>
  <si>
    <t>razem netto</t>
  </si>
  <si>
    <t>Kosztorysy bud.</t>
  </si>
  <si>
    <t>Architektura - PB + PW</t>
  </si>
  <si>
    <t>Elektryka + niskie prądy + zabezpieczenia + kosztorysy el.</t>
  </si>
  <si>
    <t>gb-arch.pl ARCHITEKT GRZEGORZ BUŁAWA      tel. 604952204    www.gb-arch.pl</t>
  </si>
  <si>
    <t xml:space="preserve">załącznik nr 1 </t>
  </si>
  <si>
    <t>A</t>
  </si>
  <si>
    <t>B</t>
  </si>
  <si>
    <t xml:space="preserve">Wod - Kan+C.O.+kosztorysy inst. </t>
  </si>
  <si>
    <t>Konstrukcja + ekspertyza</t>
  </si>
  <si>
    <t>8.</t>
  </si>
  <si>
    <t>9.</t>
  </si>
  <si>
    <t>razem brutto [VAT 23%]</t>
  </si>
  <si>
    <t>10.</t>
  </si>
  <si>
    <t>Mapa dcp</t>
  </si>
  <si>
    <t>Wentylacja i Klimatyzacja +kosztorysy inst. + akpia</t>
  </si>
  <si>
    <t>ja</t>
  </si>
  <si>
    <t>C to</t>
  </si>
  <si>
    <t>temat 1</t>
  </si>
  <si>
    <t>temat 2</t>
  </si>
  <si>
    <t>Badania gruntu</t>
  </si>
  <si>
    <t>11.</t>
  </si>
  <si>
    <t>12.</t>
  </si>
  <si>
    <t>Wyjazdy - uzgodnienia i praca + odkrywki</t>
  </si>
  <si>
    <t>13.</t>
  </si>
  <si>
    <t>Pełna inwentaryzacja</t>
  </si>
  <si>
    <t>Program F-U</t>
  </si>
  <si>
    <t>14.</t>
  </si>
  <si>
    <t>15.</t>
  </si>
  <si>
    <t>Koncepcja</t>
  </si>
  <si>
    <t>16.</t>
  </si>
  <si>
    <t>17.</t>
  </si>
  <si>
    <t>Zagospodarowanie terenu</t>
  </si>
  <si>
    <t>18.</t>
  </si>
  <si>
    <t>Projekt Zieleni</t>
  </si>
  <si>
    <t>19.</t>
  </si>
  <si>
    <t>Projekt wnętrz</t>
  </si>
  <si>
    <t>20.</t>
  </si>
  <si>
    <t>Projekt ochrony radiologicznej</t>
  </si>
  <si>
    <t>21.</t>
  </si>
  <si>
    <t>Charakterystyka Energetyczna</t>
  </si>
  <si>
    <r>
      <t xml:space="preserve"> wycena szczegółowa </t>
    </r>
    <r>
      <rPr>
        <sz val="14"/>
        <color theme="1"/>
        <rFont val="Czcionka tekstu podstawowego"/>
        <family val="2"/>
        <charset val="238"/>
      </rPr>
      <t>gb-arch.pl - Szpital w Zabrzu</t>
    </r>
  </si>
  <si>
    <t>Nadzory 500x10</t>
  </si>
  <si>
    <t>Sprawdzenie</t>
  </si>
  <si>
    <t>Gazy medyczne + źródło</t>
  </si>
  <si>
    <t>Ekspertyza konstrukcyjna</t>
  </si>
  <si>
    <t>obowiązujące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</si>
</sst>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36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72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3" fontId="0" fillId="0" borderId="27" xfId="0" applyNumberFormat="1" applyFont="1" applyFill="1" applyBorder="1" applyAlignment="1">
      <alignment horizontal="center"/>
    </xf>
    <xf numFmtId="0" fontId="0" fillId="0" borderId="27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center"/>
    </xf>
    <xf numFmtId="0" fontId="0" fillId="0" borderId="14" xfId="0" applyFont="1" applyFill="1" applyBorder="1"/>
    <xf numFmtId="0" fontId="4" fillId="0" borderId="14" xfId="0" applyFont="1" applyFill="1" applyBorder="1" applyAlignment="1">
      <alignment horizontal="right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4" fontId="4" fillId="0" borderId="13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4" fontId="4" fillId="0" borderId="11" xfId="0" applyNumberFormat="1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0" fillId="0" borderId="9" xfId="0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tabSelected="1" topLeftCell="A2" workbookViewId="0">
      <selection activeCell="N11" sqref="N11"/>
    </sheetView>
  </sheetViews>
  <sheetFormatPr defaultRowHeight="14.25"/>
  <cols>
    <col min="2" max="2" width="2.125" customWidth="1"/>
    <col min="3" max="3" width="4.25" customWidth="1"/>
    <col min="4" max="4" width="48.875" customWidth="1"/>
    <col min="5" max="5" width="2.125" customWidth="1"/>
    <col min="6" max="6" width="13.875" customWidth="1"/>
    <col min="7" max="7" width="2.125" customWidth="1"/>
    <col min="8" max="8" width="13.875" customWidth="1"/>
    <col min="9" max="9" width="2.125" customWidth="1"/>
    <col min="10" max="10" width="13.875" style="2" customWidth="1"/>
    <col min="11" max="11" width="2.125" customWidth="1"/>
    <col min="12" max="12" width="11.125" customWidth="1"/>
  </cols>
  <sheetData>
    <row r="1" spans="2:12">
      <c r="B1" s="17"/>
      <c r="C1" s="17"/>
      <c r="D1" s="17"/>
      <c r="E1" s="17"/>
      <c r="F1" s="17"/>
      <c r="G1" s="17"/>
      <c r="H1" s="17"/>
      <c r="I1" s="17"/>
      <c r="J1" s="18"/>
      <c r="K1" s="17"/>
    </row>
    <row r="2" spans="2:12">
      <c r="B2" s="17"/>
      <c r="C2" s="17"/>
      <c r="D2" s="17"/>
      <c r="E2" s="62" t="s">
        <v>15</v>
      </c>
      <c r="F2" s="62"/>
      <c r="G2" s="62"/>
      <c r="H2" s="62"/>
      <c r="I2" s="62"/>
      <c r="J2" s="62"/>
      <c r="K2" s="17"/>
    </row>
    <row r="3" spans="2:12" ht="15" thickBot="1">
      <c r="B3" s="17"/>
      <c r="C3" s="17"/>
      <c r="D3" s="17"/>
      <c r="E3" s="17"/>
      <c r="F3" s="17"/>
      <c r="G3" s="17"/>
      <c r="H3" s="17"/>
      <c r="I3" s="17"/>
      <c r="J3" s="18"/>
      <c r="K3" s="17"/>
    </row>
    <row r="4" spans="2:12" ht="18.75" thickBot="1">
      <c r="B4" s="17"/>
      <c r="C4" s="63" t="s">
        <v>51</v>
      </c>
      <c r="D4" s="56"/>
      <c r="E4" s="56"/>
      <c r="F4" s="56"/>
      <c r="G4" s="56"/>
      <c r="H4" s="56"/>
      <c r="I4" s="56"/>
      <c r="J4" s="57"/>
      <c r="K4" s="17"/>
    </row>
    <row r="5" spans="2:12" ht="15" thickBot="1">
      <c r="B5" s="17"/>
      <c r="C5" s="17"/>
      <c r="D5" s="17"/>
      <c r="E5" s="17"/>
      <c r="F5" s="17"/>
      <c r="G5" s="17"/>
      <c r="H5" s="17"/>
      <c r="I5" s="17"/>
      <c r="J5" s="18"/>
      <c r="K5" s="17"/>
    </row>
    <row r="6" spans="2:12" ht="15" customHeight="1" thickBot="1">
      <c r="B6" s="17"/>
      <c r="C6" s="19" t="s">
        <v>0</v>
      </c>
      <c r="D6" s="20" t="s">
        <v>6</v>
      </c>
      <c r="E6" s="21"/>
      <c r="F6" s="22" t="s">
        <v>28</v>
      </c>
      <c r="G6" s="23"/>
      <c r="H6" s="22" t="s">
        <v>29</v>
      </c>
      <c r="I6" s="17"/>
      <c r="J6" s="53" t="s">
        <v>56</v>
      </c>
      <c r="K6" s="17"/>
    </row>
    <row r="7" spans="2:12" s="1" customFormat="1" ht="11.25" customHeight="1">
      <c r="B7" s="11"/>
      <c r="C7" s="12" t="s">
        <v>1</v>
      </c>
      <c r="D7" s="13" t="s">
        <v>2</v>
      </c>
      <c r="E7" s="14"/>
      <c r="F7" s="15" t="s">
        <v>3</v>
      </c>
      <c r="G7" s="16"/>
      <c r="H7" s="15" t="s">
        <v>4</v>
      </c>
      <c r="I7" s="11"/>
      <c r="J7" s="15" t="s">
        <v>5</v>
      </c>
      <c r="K7" s="11"/>
    </row>
    <row r="8" spans="2:12" s="1" customFormat="1" ht="11.25" customHeight="1">
      <c r="B8" s="11"/>
      <c r="C8" s="12"/>
      <c r="D8" s="13"/>
      <c r="E8" s="14"/>
      <c r="F8" s="15"/>
      <c r="G8" s="16"/>
      <c r="H8" s="15"/>
      <c r="I8" s="11"/>
      <c r="J8" s="15"/>
      <c r="K8" s="11"/>
    </row>
    <row r="9" spans="2:12" ht="15">
      <c r="B9" s="17"/>
      <c r="C9" s="24" t="s">
        <v>1</v>
      </c>
      <c r="D9" s="25" t="s">
        <v>11</v>
      </c>
      <c r="E9" s="26"/>
      <c r="F9" s="46">
        <v>0</v>
      </c>
      <c r="G9" s="27"/>
      <c r="H9" s="46">
        <v>2500</v>
      </c>
      <c r="I9" s="28"/>
      <c r="J9" s="51">
        <v>1000</v>
      </c>
      <c r="K9" s="17"/>
      <c r="L9" s="54">
        <v>0</v>
      </c>
    </row>
    <row r="10" spans="2:12" ht="15">
      <c r="B10" s="17"/>
      <c r="C10" s="24" t="s">
        <v>2</v>
      </c>
      <c r="D10" s="25" t="s">
        <v>13</v>
      </c>
      <c r="E10" s="26"/>
      <c r="F10" s="46">
        <v>10000</v>
      </c>
      <c r="G10" s="27"/>
      <c r="H10" s="46">
        <v>10000</v>
      </c>
      <c r="I10" s="28"/>
      <c r="J10" s="51">
        <v>10000</v>
      </c>
      <c r="K10" s="17"/>
      <c r="L10" s="54">
        <v>15000</v>
      </c>
    </row>
    <row r="11" spans="2:12" ht="15">
      <c r="B11" s="17"/>
      <c r="C11" s="24" t="s">
        <v>3</v>
      </c>
      <c r="D11" s="25" t="s">
        <v>18</v>
      </c>
      <c r="E11" s="26"/>
      <c r="F11" s="46">
        <v>5000</v>
      </c>
      <c r="G11" s="27"/>
      <c r="H11" s="46">
        <v>3000</v>
      </c>
      <c r="I11" s="28"/>
      <c r="J11" s="51">
        <v>3000</v>
      </c>
      <c r="K11" s="17"/>
      <c r="L11" s="54">
        <v>4000</v>
      </c>
    </row>
    <row r="12" spans="2:12" ht="15">
      <c r="B12" s="17"/>
      <c r="C12" s="29" t="s">
        <v>4</v>
      </c>
      <c r="D12" s="30" t="s">
        <v>19</v>
      </c>
      <c r="E12" s="31"/>
      <c r="F12" s="47">
        <v>0</v>
      </c>
      <c r="G12" s="27"/>
      <c r="H12" s="46">
        <v>0</v>
      </c>
      <c r="I12" s="28"/>
      <c r="J12" s="52">
        <v>0</v>
      </c>
      <c r="K12" s="17"/>
      <c r="L12" s="54">
        <v>0</v>
      </c>
    </row>
    <row r="13" spans="2:12" ht="15">
      <c r="B13" s="17"/>
      <c r="C13" s="29" t="s">
        <v>5</v>
      </c>
      <c r="D13" s="30" t="s">
        <v>25</v>
      </c>
      <c r="E13" s="31"/>
      <c r="F13" s="47">
        <v>5000</v>
      </c>
      <c r="G13" s="27"/>
      <c r="H13" s="46">
        <v>4000</v>
      </c>
      <c r="I13" s="28"/>
      <c r="J13" s="52">
        <v>4000</v>
      </c>
      <c r="K13" s="17"/>
      <c r="L13" s="54">
        <v>4000</v>
      </c>
    </row>
    <row r="14" spans="2:12" ht="15">
      <c r="B14" s="17"/>
      <c r="C14" s="24" t="s">
        <v>8</v>
      </c>
      <c r="D14" s="25" t="s">
        <v>7</v>
      </c>
      <c r="E14" s="26"/>
      <c r="F14" s="46">
        <v>3500</v>
      </c>
      <c r="G14" s="27"/>
      <c r="H14" s="46">
        <v>2000</v>
      </c>
      <c r="I14" s="28"/>
      <c r="J14" s="51">
        <v>3500</v>
      </c>
      <c r="K14" s="17"/>
      <c r="L14" s="54">
        <v>5500</v>
      </c>
    </row>
    <row r="15" spans="2:12" ht="15">
      <c r="B15" s="17"/>
      <c r="C15" s="24" t="s">
        <v>8</v>
      </c>
      <c r="D15" s="43" t="s">
        <v>52</v>
      </c>
      <c r="E15" s="26"/>
      <c r="F15" s="46">
        <v>0</v>
      </c>
      <c r="G15" s="27"/>
      <c r="H15" s="46">
        <v>0</v>
      </c>
      <c r="I15" s="28"/>
      <c r="J15" s="51">
        <v>0</v>
      </c>
      <c r="K15" s="17"/>
      <c r="L15" s="54"/>
    </row>
    <row r="16" spans="2:12" ht="15">
      <c r="B16" s="17"/>
      <c r="C16" s="29" t="s">
        <v>9</v>
      </c>
      <c r="D16" s="30" t="s">
        <v>50</v>
      </c>
      <c r="E16" s="31"/>
      <c r="F16" s="47">
        <v>500</v>
      </c>
      <c r="G16" s="27"/>
      <c r="H16" s="46">
        <v>0</v>
      </c>
      <c r="I16" s="28"/>
      <c r="J16" s="52">
        <v>0</v>
      </c>
      <c r="K16" s="17"/>
      <c r="L16" s="54"/>
    </row>
    <row r="17" spans="2:12" ht="15">
      <c r="B17" s="17"/>
      <c r="C17" s="29" t="s">
        <v>20</v>
      </c>
      <c r="D17" s="44" t="s">
        <v>53</v>
      </c>
      <c r="E17" s="31"/>
      <c r="F17" s="47">
        <v>0</v>
      </c>
      <c r="G17" s="27"/>
      <c r="H17" s="46">
        <v>500</v>
      </c>
      <c r="I17" s="28"/>
      <c r="J17" s="52">
        <v>0</v>
      </c>
      <c r="K17" s="17"/>
      <c r="L17" s="54"/>
    </row>
    <row r="18" spans="2:12" ht="15">
      <c r="B18" s="17"/>
      <c r="C18" s="29" t="s">
        <v>21</v>
      </c>
      <c r="D18" s="30" t="s">
        <v>33</v>
      </c>
      <c r="E18" s="31"/>
      <c r="F18" s="47">
        <v>0</v>
      </c>
      <c r="G18" s="27"/>
      <c r="H18" s="46">
        <v>0</v>
      </c>
      <c r="I18" s="28"/>
      <c r="J18" s="52">
        <v>0</v>
      </c>
      <c r="K18" s="17"/>
      <c r="L18" s="54"/>
    </row>
    <row r="19" spans="2:12" ht="15">
      <c r="B19" s="17"/>
      <c r="C19" s="29" t="s">
        <v>23</v>
      </c>
      <c r="D19" s="30" t="s">
        <v>30</v>
      </c>
      <c r="E19" s="31"/>
      <c r="F19" s="47"/>
      <c r="G19" s="27"/>
      <c r="H19" s="46">
        <v>700</v>
      </c>
      <c r="I19" s="28"/>
      <c r="J19" s="52">
        <v>700</v>
      </c>
      <c r="K19" s="17"/>
      <c r="L19" s="54">
        <v>0</v>
      </c>
    </row>
    <row r="20" spans="2:12" ht="15">
      <c r="B20" s="17"/>
      <c r="C20" s="29" t="s">
        <v>31</v>
      </c>
      <c r="D20" s="30" t="s">
        <v>35</v>
      </c>
      <c r="E20" s="31"/>
      <c r="F20" s="47">
        <v>0</v>
      </c>
      <c r="G20" s="27"/>
      <c r="H20" s="46">
        <v>0</v>
      </c>
      <c r="I20" s="28"/>
      <c r="J20" s="52">
        <v>0</v>
      </c>
      <c r="K20" s="17"/>
      <c r="L20" s="54">
        <v>0</v>
      </c>
    </row>
    <row r="21" spans="2:12" ht="15">
      <c r="B21" s="17"/>
      <c r="C21" s="29" t="s">
        <v>32</v>
      </c>
      <c r="D21" s="30" t="s">
        <v>24</v>
      </c>
      <c r="E21" s="31"/>
      <c r="F21" s="47">
        <v>0</v>
      </c>
      <c r="G21" s="27"/>
      <c r="H21" s="46">
        <v>0</v>
      </c>
      <c r="I21" s="28"/>
      <c r="J21" s="52">
        <v>0</v>
      </c>
      <c r="K21" s="17"/>
      <c r="L21" s="54">
        <v>0</v>
      </c>
    </row>
    <row r="22" spans="2:12" ht="15">
      <c r="B22" s="17"/>
      <c r="C22" s="29" t="s">
        <v>34</v>
      </c>
      <c r="D22" s="44" t="s">
        <v>54</v>
      </c>
      <c r="E22" s="31"/>
      <c r="F22" s="47">
        <v>2000</v>
      </c>
      <c r="G22" s="27"/>
      <c r="H22" s="46">
        <v>2000</v>
      </c>
      <c r="I22" s="28"/>
      <c r="J22" s="52">
        <v>0</v>
      </c>
      <c r="K22" s="17"/>
      <c r="L22" s="54">
        <v>0</v>
      </c>
    </row>
    <row r="23" spans="2:12" ht="15">
      <c r="B23" s="17"/>
      <c r="C23" s="29" t="s">
        <v>37</v>
      </c>
      <c r="D23" s="30" t="s">
        <v>36</v>
      </c>
      <c r="E23" s="31"/>
      <c r="F23" s="47">
        <v>0</v>
      </c>
      <c r="G23" s="27"/>
      <c r="H23" s="46">
        <f t="shared" ref="H23:H29" si="0">J23-(J23*3%)</f>
        <v>0</v>
      </c>
      <c r="I23" s="28"/>
      <c r="J23" s="52">
        <v>0</v>
      </c>
      <c r="K23" s="17"/>
      <c r="L23" s="54">
        <v>0</v>
      </c>
    </row>
    <row r="24" spans="2:12" ht="15">
      <c r="B24" s="17"/>
      <c r="C24" s="29" t="s">
        <v>38</v>
      </c>
      <c r="D24" s="30" t="s">
        <v>39</v>
      </c>
      <c r="E24" s="31"/>
      <c r="F24" s="47">
        <v>0</v>
      </c>
      <c r="G24" s="27"/>
      <c r="H24" s="46">
        <v>0</v>
      </c>
      <c r="I24" s="28"/>
      <c r="J24" s="52">
        <v>0</v>
      </c>
      <c r="K24" s="17"/>
      <c r="L24" s="54">
        <v>0</v>
      </c>
    </row>
    <row r="25" spans="2:12" ht="15">
      <c r="B25" s="17"/>
      <c r="C25" s="29" t="s">
        <v>40</v>
      </c>
      <c r="D25" s="30" t="s">
        <v>44</v>
      </c>
      <c r="E25" s="31"/>
      <c r="F25" s="47">
        <v>0</v>
      </c>
      <c r="G25" s="27"/>
      <c r="H25" s="46">
        <v>0</v>
      </c>
      <c r="I25" s="28"/>
      <c r="J25" s="52">
        <v>0</v>
      </c>
      <c r="K25" s="17"/>
      <c r="L25" s="54">
        <v>0</v>
      </c>
    </row>
    <row r="26" spans="2:12" ht="15">
      <c r="B26" s="17"/>
      <c r="C26" s="29" t="s">
        <v>41</v>
      </c>
      <c r="D26" s="30" t="s">
        <v>42</v>
      </c>
      <c r="E26" s="31"/>
      <c r="F26" s="47">
        <v>0</v>
      </c>
      <c r="G26" s="27"/>
      <c r="H26" s="46">
        <v>0</v>
      </c>
      <c r="I26" s="28"/>
      <c r="J26" s="52">
        <v>0</v>
      </c>
      <c r="K26" s="17"/>
      <c r="L26" s="54">
        <v>0</v>
      </c>
    </row>
    <row r="27" spans="2:12" ht="15">
      <c r="B27" s="17"/>
      <c r="C27" s="29" t="s">
        <v>43</v>
      </c>
      <c r="D27" s="30" t="s">
        <v>46</v>
      </c>
      <c r="E27" s="31"/>
      <c r="F27" s="47">
        <v>0</v>
      </c>
      <c r="G27" s="27"/>
      <c r="H27" s="46">
        <v>0</v>
      </c>
      <c r="I27" s="28"/>
      <c r="J27" s="52">
        <v>0</v>
      </c>
      <c r="K27" s="17"/>
      <c r="L27" s="54">
        <v>0</v>
      </c>
    </row>
    <row r="28" spans="2:12" ht="15">
      <c r="B28" s="17"/>
      <c r="C28" s="29" t="s">
        <v>45</v>
      </c>
      <c r="D28" s="44" t="s">
        <v>55</v>
      </c>
      <c r="E28" s="31"/>
      <c r="F28" s="47">
        <v>0</v>
      </c>
      <c r="G28" s="27"/>
      <c r="H28" s="46">
        <v>0</v>
      </c>
      <c r="I28" s="28"/>
      <c r="J28" s="52">
        <v>0</v>
      </c>
      <c r="K28" s="17"/>
      <c r="L28" s="54">
        <v>0</v>
      </c>
    </row>
    <row r="29" spans="2:12" ht="15">
      <c r="B29" s="17"/>
      <c r="C29" s="29" t="s">
        <v>47</v>
      </c>
      <c r="D29" s="30" t="s">
        <v>48</v>
      </c>
      <c r="E29" s="31"/>
      <c r="F29" s="47">
        <v>0</v>
      </c>
      <c r="G29" s="27"/>
      <c r="H29" s="46">
        <f t="shared" si="0"/>
        <v>0</v>
      </c>
      <c r="I29" s="28"/>
      <c r="J29" s="52">
        <v>0</v>
      </c>
      <c r="K29" s="17"/>
      <c r="L29" s="54">
        <v>0</v>
      </c>
    </row>
    <row r="30" spans="2:12" ht="15.75" thickBot="1">
      <c r="B30" s="17"/>
      <c r="C30" s="29" t="s">
        <v>49</v>
      </c>
      <c r="D30" s="30" t="s">
        <v>12</v>
      </c>
      <c r="E30" s="31"/>
      <c r="F30" s="47">
        <v>29175.61</v>
      </c>
      <c r="G30" s="27"/>
      <c r="H30" s="46">
        <v>36275.61</v>
      </c>
      <c r="I30" s="28"/>
      <c r="J30" s="52">
        <v>38775.61</v>
      </c>
      <c r="K30" s="17"/>
      <c r="L30" s="54">
        <v>30000</v>
      </c>
    </row>
    <row r="31" spans="2:12" ht="15.75" thickBot="1">
      <c r="B31" s="17"/>
      <c r="C31" s="19"/>
      <c r="D31" s="32" t="s">
        <v>10</v>
      </c>
      <c r="E31" s="33"/>
      <c r="F31" s="48">
        <f>SUM(F9:F30)</f>
        <v>55175.61</v>
      </c>
      <c r="G31" s="34"/>
      <c r="H31" s="48">
        <f>SUM(H9:H30)</f>
        <v>60975.61</v>
      </c>
      <c r="I31" s="28"/>
      <c r="J31" s="48">
        <f>SUM(J9:J30)</f>
        <v>60975.61</v>
      </c>
      <c r="K31" s="17"/>
      <c r="L31" s="54">
        <f>SUM(L9:L30)</f>
        <v>58500</v>
      </c>
    </row>
    <row r="32" spans="2:12" ht="15" thickBot="1">
      <c r="B32" s="17"/>
      <c r="C32" s="17"/>
      <c r="D32" s="17"/>
      <c r="E32" s="17"/>
      <c r="F32" s="49"/>
      <c r="G32" s="17"/>
      <c r="H32" s="49"/>
      <c r="I32" s="17"/>
      <c r="J32" s="49"/>
      <c r="K32" s="17"/>
    </row>
    <row r="33" spans="2:12" ht="15.75" thickBot="1">
      <c r="B33" s="17"/>
      <c r="C33" s="35"/>
      <c r="D33" s="33" t="s">
        <v>22</v>
      </c>
      <c r="E33" s="36"/>
      <c r="F33" s="50">
        <f>F31*1.23</f>
        <v>67866.0003</v>
      </c>
      <c r="G33" s="17"/>
      <c r="H33" s="48">
        <f>H31*1.23</f>
        <v>75000.0003</v>
      </c>
      <c r="I33" s="17"/>
      <c r="J33" s="48">
        <f>J31*1.23</f>
        <v>75000.0003</v>
      </c>
      <c r="K33" s="17"/>
      <c r="L33" s="48">
        <f>L31*1.23</f>
        <v>71955</v>
      </c>
    </row>
    <row r="34" spans="2:12" ht="14.25" customHeight="1" thickBot="1">
      <c r="B34" s="17"/>
      <c r="C34" s="23"/>
      <c r="D34" s="23"/>
      <c r="E34" s="23"/>
      <c r="F34" s="23"/>
      <c r="G34" s="23"/>
      <c r="H34" s="23"/>
      <c r="I34" s="37"/>
      <c r="J34" s="38"/>
      <c r="K34" s="37"/>
    </row>
    <row r="35" spans="2:12">
      <c r="B35" s="17"/>
      <c r="C35" s="58"/>
      <c r="D35" s="59"/>
      <c r="E35" s="17"/>
      <c r="F35" s="64" t="s">
        <v>16</v>
      </c>
      <c r="G35" s="17"/>
      <c r="H35" s="64" t="s">
        <v>17</v>
      </c>
      <c r="I35" s="17"/>
      <c r="J35" s="64" t="s">
        <v>27</v>
      </c>
      <c r="K35" s="17"/>
    </row>
    <row r="36" spans="2:12" ht="15" thickBot="1">
      <c r="B36" s="17"/>
      <c r="C36" s="60"/>
      <c r="D36" s="61"/>
      <c r="E36" s="17"/>
      <c r="F36" s="65"/>
      <c r="G36" s="17"/>
      <c r="H36" s="65"/>
      <c r="I36" s="17"/>
      <c r="J36" s="65"/>
      <c r="K36" s="17"/>
    </row>
    <row r="37" spans="2:12" ht="15" customHeight="1">
      <c r="B37" s="17"/>
      <c r="C37" s="17"/>
      <c r="D37" s="17"/>
      <c r="E37" s="17"/>
      <c r="F37" s="65"/>
      <c r="G37" s="17"/>
      <c r="H37" s="65"/>
      <c r="I37" s="17"/>
      <c r="J37" s="65"/>
      <c r="K37" s="17"/>
    </row>
    <row r="38" spans="2:12">
      <c r="B38" s="17"/>
      <c r="C38" s="17"/>
      <c r="D38" s="39"/>
      <c r="E38" s="17"/>
      <c r="F38" s="65"/>
      <c r="G38" s="17"/>
      <c r="H38" s="65"/>
      <c r="I38" s="17"/>
      <c r="J38" s="65"/>
      <c r="K38" s="17"/>
    </row>
    <row r="39" spans="2:12">
      <c r="B39" s="17"/>
      <c r="C39" s="17"/>
      <c r="D39" s="17"/>
      <c r="E39" s="17"/>
      <c r="F39" s="65"/>
      <c r="G39" s="17"/>
      <c r="H39" s="65"/>
      <c r="I39" s="17"/>
      <c r="J39" s="65"/>
      <c r="K39" s="17"/>
    </row>
    <row r="40" spans="2:12">
      <c r="B40" s="17"/>
      <c r="C40" s="17"/>
      <c r="D40" s="17"/>
      <c r="E40" s="17"/>
      <c r="F40" s="65"/>
      <c r="G40" s="17"/>
      <c r="H40" s="65"/>
      <c r="I40" s="17"/>
      <c r="J40" s="65"/>
      <c r="K40" s="17"/>
    </row>
    <row r="41" spans="2:12">
      <c r="B41" s="17"/>
      <c r="C41" s="17"/>
      <c r="D41" s="17"/>
      <c r="E41" s="17"/>
      <c r="F41" s="65"/>
      <c r="G41" s="17"/>
      <c r="H41" s="65"/>
      <c r="I41" s="17"/>
      <c r="J41" s="65"/>
      <c r="K41" s="17"/>
    </row>
    <row r="42" spans="2:12" ht="15" thickBot="1">
      <c r="B42" s="17"/>
      <c r="C42" s="17"/>
      <c r="D42" s="17"/>
      <c r="E42" s="17"/>
      <c r="F42" s="66"/>
      <c r="G42" s="17"/>
      <c r="H42" s="66"/>
      <c r="I42" s="17"/>
      <c r="J42" s="66"/>
      <c r="K42" s="17"/>
    </row>
    <row r="43" spans="2:12" ht="15" thickBot="1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2" ht="15.75" thickBot="1">
      <c r="B44" s="17"/>
      <c r="C44" s="55" t="s">
        <v>14</v>
      </c>
      <c r="D44" s="56"/>
      <c r="E44" s="56"/>
      <c r="F44" s="56"/>
      <c r="G44" s="56"/>
      <c r="H44" s="56"/>
      <c r="I44" s="56"/>
      <c r="J44" s="57"/>
      <c r="K44" s="17"/>
    </row>
    <row r="45" spans="2:12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2:12" ht="14.25" customHeight="1">
      <c r="B46" s="17"/>
      <c r="C46" s="17"/>
      <c r="D46" s="17"/>
      <c r="E46" s="17"/>
      <c r="F46" s="40" t="s">
        <v>26</v>
      </c>
      <c r="G46" s="40"/>
      <c r="H46" s="40" t="s">
        <v>26</v>
      </c>
      <c r="I46" s="17"/>
      <c r="J46" s="45" t="s">
        <v>26</v>
      </c>
      <c r="K46" s="17"/>
    </row>
    <row r="47" spans="2:12" ht="15.75">
      <c r="B47" s="17"/>
      <c r="C47" s="16"/>
      <c r="D47" s="16"/>
      <c r="E47" s="16"/>
      <c r="F47" s="41">
        <f>SUM(F15+F18+F20+F23+F24+F26+F27+F30)</f>
        <v>29175.61</v>
      </c>
      <c r="G47" s="41"/>
      <c r="H47" s="41">
        <f>SUM(H15+H18+H20+H23+H24+H26+H27+H30)</f>
        <v>36275.61</v>
      </c>
      <c r="I47" s="37"/>
      <c r="J47" s="42">
        <f>J30+J27+J26+J25+J24+J20+J18+J15</f>
        <v>38775.61</v>
      </c>
      <c r="K47" s="37"/>
    </row>
    <row r="48" spans="2:12">
      <c r="C48" s="5"/>
      <c r="D48" s="6"/>
      <c r="E48" s="6"/>
      <c r="F48" s="7"/>
      <c r="G48" s="7"/>
      <c r="H48" s="7"/>
      <c r="I48" s="3"/>
      <c r="J48" s="10"/>
      <c r="K48" s="3"/>
    </row>
    <row r="49" spans="3:11">
      <c r="C49" s="5"/>
      <c r="D49" s="6"/>
      <c r="E49" s="6"/>
      <c r="F49" s="7"/>
      <c r="G49" s="7"/>
      <c r="H49" s="7"/>
      <c r="I49" s="3"/>
      <c r="J49" s="10"/>
      <c r="K49" s="3"/>
    </row>
    <row r="50" spans="3:11">
      <c r="C50" s="5"/>
      <c r="D50" s="6"/>
      <c r="E50" s="6"/>
      <c r="F50" s="7"/>
      <c r="G50" s="7"/>
      <c r="H50" s="7"/>
      <c r="I50" s="3"/>
      <c r="J50" s="10"/>
      <c r="K50" s="3"/>
    </row>
    <row r="51" spans="3:11">
      <c r="C51" s="5"/>
      <c r="D51" s="6"/>
      <c r="E51" s="6"/>
      <c r="F51" s="7"/>
      <c r="G51" s="7"/>
      <c r="H51" s="7"/>
      <c r="I51" s="3"/>
      <c r="J51" s="10"/>
      <c r="K51" s="3"/>
    </row>
    <row r="52" spans="3:11">
      <c r="C52" s="5"/>
      <c r="D52" s="6"/>
      <c r="E52" s="6"/>
      <c r="F52" s="7"/>
      <c r="G52" s="7"/>
      <c r="H52" s="7"/>
      <c r="I52" s="3"/>
      <c r="J52" s="10"/>
      <c r="K52" s="3"/>
    </row>
    <row r="53" spans="3:11">
      <c r="C53" s="5"/>
      <c r="D53" s="6"/>
      <c r="E53" s="6"/>
      <c r="F53" s="7"/>
      <c r="G53" s="7"/>
      <c r="H53" s="7"/>
      <c r="I53" s="3"/>
      <c r="J53" s="10"/>
      <c r="K53" s="3"/>
    </row>
    <row r="54" spans="3:11">
      <c r="C54" s="5"/>
      <c r="D54" s="6"/>
      <c r="E54" s="6"/>
      <c r="F54" s="7"/>
      <c r="G54" s="7"/>
      <c r="H54" s="7"/>
      <c r="I54" s="3"/>
      <c r="J54" s="10"/>
      <c r="K54" s="3"/>
    </row>
    <row r="55" spans="3:11" ht="15">
      <c r="C55" s="5"/>
      <c r="D55" s="8"/>
      <c r="E55" s="8"/>
      <c r="F55" s="9"/>
      <c r="G55" s="9"/>
      <c r="H55" s="9"/>
      <c r="I55" s="3"/>
      <c r="J55" s="10"/>
      <c r="K55" s="3"/>
    </row>
    <row r="56" spans="3:11">
      <c r="C56" s="3"/>
      <c r="D56" s="3"/>
      <c r="E56" s="3"/>
      <c r="F56" s="3"/>
      <c r="G56" s="3"/>
      <c r="H56" s="3"/>
      <c r="I56" s="3"/>
      <c r="J56" s="4"/>
      <c r="K56" s="3"/>
    </row>
    <row r="57" spans="3:11">
      <c r="C57" s="3"/>
      <c r="D57" s="3"/>
      <c r="E57" s="3"/>
      <c r="F57" s="3"/>
      <c r="G57" s="3"/>
      <c r="H57" s="3"/>
      <c r="I57" s="3"/>
      <c r="J57" s="4"/>
      <c r="K57" s="3"/>
    </row>
  </sheetData>
  <mergeCells count="7">
    <mergeCell ref="C44:J44"/>
    <mergeCell ref="C35:D36"/>
    <mergeCell ref="E2:J2"/>
    <mergeCell ref="C4:J4"/>
    <mergeCell ref="F35:F42"/>
    <mergeCell ref="H35:H42"/>
    <mergeCell ref="J35:J42"/>
  </mergeCells>
  <printOptions horizontalCentered="1" verticalCentered="1"/>
  <pageMargins left="0.39370078740157483" right="0.39370078740157483" top="0.43307086614173229" bottom="0.39370078740157483" header="0.31496062992125984" footer="0.31496062992125984"/>
  <pageSetup paperSize="9" orientation="landscape" verticalDpi="30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grzegorz</cp:lastModifiedBy>
  <cp:lastPrinted>2019-06-28T11:18:01Z</cp:lastPrinted>
  <dcterms:created xsi:type="dcterms:W3CDTF">2010-01-05T10:02:43Z</dcterms:created>
  <dcterms:modified xsi:type="dcterms:W3CDTF">2019-06-28T11:18:42Z</dcterms:modified>
</cp:coreProperties>
</file>